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2\"/>
    </mc:Choice>
  </mc:AlternateContent>
  <bookViews>
    <workbookView xWindow="0" yWindow="0" windowWidth="28800" windowHeight="12300"/>
  </bookViews>
  <sheets>
    <sheet name="0503730" sheetId="1" r:id="rId1"/>
  </sheets>
  <calcPr calcId="162913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D53" i="1"/>
  <c r="E28" i="1"/>
  <c r="F28" i="1"/>
  <c r="H28" i="1"/>
  <c r="H53" i="1" s="1"/>
  <c r="H88" i="1" s="1"/>
  <c r="I28" i="1"/>
  <c r="J28" i="1"/>
  <c r="G29" i="1"/>
  <c r="G33" i="1" s="1"/>
  <c r="K29" i="1"/>
  <c r="K33" i="1" s="1"/>
  <c r="G30" i="1"/>
  <c r="K30" i="1"/>
  <c r="G31" i="1"/>
  <c r="K31" i="1"/>
  <c r="D33" i="1"/>
  <c r="E33" i="1"/>
  <c r="E53" i="1" s="1"/>
  <c r="F33" i="1"/>
  <c r="H33" i="1"/>
  <c r="I33" i="1"/>
  <c r="I53" i="1" s="1"/>
  <c r="J33" i="1"/>
  <c r="J53" i="1" s="1"/>
  <c r="J88" i="1" s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5" i="1"/>
  <c r="D87" i="1" s="1"/>
  <c r="E55" i="1"/>
  <c r="E87" i="1" s="1"/>
  <c r="F55" i="1"/>
  <c r="F87" i="1" s="1"/>
  <c r="H55" i="1"/>
  <c r="I55" i="1"/>
  <c r="I87" i="1" s="1"/>
  <c r="J55" i="1"/>
  <c r="J87" i="1"/>
  <c r="G56" i="1"/>
  <c r="K56" i="1"/>
  <c r="G58" i="1"/>
  <c r="K58" i="1"/>
  <c r="K55" i="1" s="1"/>
  <c r="K87" i="1" s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H87" i="1"/>
  <c r="G96" i="1"/>
  <c r="K96" i="1"/>
  <c r="G97" i="1"/>
  <c r="K97" i="1"/>
  <c r="G99" i="1"/>
  <c r="K99" i="1"/>
  <c r="G100" i="1"/>
  <c r="K100" i="1"/>
  <c r="G102" i="1"/>
  <c r="K102" i="1"/>
  <c r="D103" i="1"/>
  <c r="E103" i="1"/>
  <c r="E115" i="1" s="1"/>
  <c r="E118" i="1" s="1"/>
  <c r="F103" i="1"/>
  <c r="F115" i="1"/>
  <c r="F118" i="1" s="1"/>
  <c r="H103" i="1"/>
  <c r="I103" i="1"/>
  <c r="J103" i="1"/>
  <c r="J115" i="1" s="1"/>
  <c r="J118" i="1" s="1"/>
  <c r="G104" i="1"/>
  <c r="G103" i="1" s="1"/>
  <c r="K104" i="1"/>
  <c r="G106" i="1"/>
  <c r="K106" i="1"/>
  <c r="G107" i="1"/>
  <c r="K107" i="1"/>
  <c r="K103" i="1" s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H115" i="1"/>
  <c r="H118" i="1" s="1"/>
  <c r="I115" i="1"/>
  <c r="I118" i="1" s="1"/>
  <c r="G117" i="1"/>
  <c r="K117" i="1"/>
  <c r="I88" i="1" l="1"/>
  <c r="D88" i="1"/>
  <c r="G115" i="1"/>
  <c r="G118" i="1" s="1"/>
  <c r="F53" i="1"/>
  <c r="K28" i="1"/>
  <c r="K53" i="1" s="1"/>
  <c r="K88" i="1" s="1"/>
  <c r="K115" i="1"/>
  <c r="K118" i="1" s="1"/>
  <c r="G55" i="1"/>
  <c r="G87" i="1" s="1"/>
  <c r="E88" i="1"/>
  <c r="G28" i="1"/>
  <c r="G53" i="1" s="1"/>
  <c r="F88" i="1"/>
  <c r="G88" i="1"/>
</calcChain>
</file>

<file path=xl/sharedStrings.xml><?xml version="1.0" encoding="utf-8"?>
<sst xmlns="http://schemas.openxmlformats.org/spreadsheetml/2006/main" count="450" uniqueCount="266">
  <si>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</si>
  <si>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</si>
  <si>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</si>
  <si>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</si>
  <si>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</si>
  <si>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</si>
  <si>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</si>
  <si>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</si>
  <si>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</si>
  <si>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</si>
  <si>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</si>
  <si>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</si>
  <si>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</si>
  <si>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</si>
  <si>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</si>
  <si>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</si>
  <si>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</si>
  <si>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</si>
  <si>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</si>
  <si>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</si>
  <si>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</si>
  <si>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</si>
  <si>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</si>
  <si>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</si>
  <si>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</si>
  <si>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</si>
  <si>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</si>
  <si>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</si>
  <si>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</si>
  <si>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</si>
  <si>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</si>
  <si>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</si>
  <si>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</si>
  <si>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</si>
  <si>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</si>
  <si>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</si>
  <si>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</si>
  <si>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</si>
  <si>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</si>
  <si>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</si>
  <si>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</si>
  <si>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</si>
  <si>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</si>
  <si>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</si>
  <si>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</si>
  <si>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</si>
  <si>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</si>
  <si>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</si>
  <si>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</si>
  <si>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</si>
  <si>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</si>
  <si>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</si>
  <si>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</si>
  <si>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</si>
  <si>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</si>
  <si>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</si>
  <si>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</si>
  <si>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</si>
  <si>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</si>
  <si>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</si>
  <si>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</si>
  <si>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</si>
  <si>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</si>
  <si>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</si>
  <si>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</si>
  <si>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</si>
  <si>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</si>
  <si>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</si>
  <si>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</si>
  <si>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</si>
  <si>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</si>
  <si>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</si>
  <si>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</si>
  <si>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</si>
  <si>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</si>
  <si>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</si>
  <si>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</si>
  <si>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</si>
  <si>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</si>
  <si>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</si>
  <si>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</si>
  <si>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</si>
  <si>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</si>
  <si>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</si>
  <si>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</si>
  <si>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</si>
  <si>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</si>
  <si>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</si>
  <si>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</si>
  <si>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</si>
  <si>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</si>
  <si>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</si>
  <si>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</si>
  <si>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</si>
  <si>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</si>
  <si>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</si>
  <si>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</si>
  <si>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</si>
  <si>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</si>
  <si>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</si>
  <si>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</si>
  <si>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</si>
  <si>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</si>
  <si>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</si>
  <si>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</si>
  <si>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</si>
  <si>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</si>
  <si>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</si>
  <si>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</si>
  <si>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</si>
  <si>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</si>
  <si>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</si>
  <si>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</si>
  <si>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</si>
  <si>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</si>
  <si>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</si>
  <si>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</si>
  <si>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</si>
  <si>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</si>
  <si>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</si>
  <si>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</si>
  <si>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</si>
  <si>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</si>
  <si>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</si>
  <si>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</si>
  <si>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</si>
  <si>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</si>
  <si>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</si>
  <si>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</si>
  <si>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</si>
  <si>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</si>
  <si>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</si>
  <si>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</si>
  <si>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</si>
  <si>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</si>
  <si>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</si>
  <si>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</si>
  <si>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</si>
  <si>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</si>
  <si>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</si>
  <si>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</si>
  <si>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</si>
  <si>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</si>
  <si>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</si>
  <si>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</si>
  <si>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</si>
  <si>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</si>
  <si>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</si>
  <si>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</si>
  <si>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</si>
  <si>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</si>
  <si>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</si>
  <si>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</si>
  <si>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</si>
  <si>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</si>
  <si>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</si>
  <si>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</si>
  <si>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</si>
  <si>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</si>
  <si>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</si>
  <si>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</si>
  <si>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</si>
  <si>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</si>
  <si>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</si>
  <si>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</si>
  <si>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</si>
  <si>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</si>
  <si>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</si>
  <si>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</si>
  <si>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</si>
  <si>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</si>
  <si>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</si>
  <si>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</si>
  <si>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</si>
  <si>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</si>
  <si>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</si>
  <si>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</si>
  <si>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</si>
  <si>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</si>
  <si>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</si>
  <si>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</si>
  <si>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</si>
  <si>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</si>
  <si>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</si>
  <si>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</si>
  <si>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</si>
  <si>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</si>
  <si>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</si>
  <si>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</si>
  <si>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</si>
  <si>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</si>
  <si>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</si>
  <si>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</si>
  <si>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</si>
  <si>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</si>
  <si>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</si>
  <si>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</si>
  <si>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</si>
  <si>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</si>
  <si>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</si>
  <si>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</si>
  <si>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</si>
  <si>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</si>
  <si>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</si>
  <si>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</si>
  <si>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</si>
  <si>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</si>
  <si>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</si>
  <si>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</si>
  <si>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</si>
  <si>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</si>
  <si>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</si>
  <si>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</si>
  <si>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</si>
  <si>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</si>
  <si>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</si>
  <si>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</si>
  <si>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</si>
  <si>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</si>
  <si>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</si>
  <si>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</si>
  <si>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</si>
  <si>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</si>
  <si>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</si>
  <si>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</si>
  <si>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</si>
  <si>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</si>
  <si>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</si>
  <si>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</si>
  <si>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</si>
  <si>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</si>
  <si>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</si>
  <si>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</si>
  <si>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</si>
  <si>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</si>
  <si>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</si>
  <si>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</si>
  <si>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</si>
  <si>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</si>
  <si>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</si>
  <si>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</si>
  <si>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</si>
  <si>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</si>
  <si>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</si>
  <si>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</si>
  <si>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</si>
  <si>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</si>
  <si>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ГБПОУ РО "РГМТ"</t>
  </si>
  <si>
    <t>Новиков А.В.</t>
  </si>
  <si>
    <t>01 января 2023 г.</t>
  </si>
  <si>
    <t>Калугина Н.А</t>
  </si>
  <si>
    <t>6167021055</t>
  </si>
  <si>
    <t>ГОД</t>
  </si>
  <si>
    <t>5</t>
  </si>
  <si>
    <t>01.01.2023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</si>
  <si>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</si>
  <si>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</si>
  <si>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</si>
  <si>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</si>
  <si>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</si>
  <si>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</si>
  <si>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</si>
  <si>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60701000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</si>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</sst>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5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253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256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249</v>
      </c>
      <c r="F5" s="140"/>
      <c r="G5" s="9"/>
      <c r="H5" s="9"/>
      <c r="I5" s="9"/>
      <c r="J5" s="8" t="s">
        <v>244</v>
      </c>
      <c r="K5" s="10" t="s">
        <v>3</v>
      </c>
      <c r="L5" s="3" t="s">
        <v>254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255</v>
      </c>
      <c r="M8" s="5" t="s">
        <v>99</v>
      </c>
    </row>
    <row r="9" spans="2:13" x14ac:dyDescent="0.2">
      <c r="B9" s="143"/>
      <c r="C9" s="145" t="s">
        <v>247</v>
      </c>
      <c r="D9" s="145"/>
      <c r="E9" s="145"/>
      <c r="F9" s="145"/>
      <c r="G9" s="145"/>
      <c r="H9" s="145"/>
      <c r="I9" s="145"/>
      <c r="J9" s="8" t="s">
        <v>86</v>
      </c>
      <c r="K9" s="15" t="s">
        <v>251</v>
      </c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239</v>
      </c>
      <c r="K11" s="16" t="s">
        <v>262</v>
      </c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252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/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 t="s">
        <v>250</v>
      </c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29"/>
      <c r="E24" s="29">
        <v>397418832.32999998</v>
      </c>
      <c r="F24" s="29">
        <v>3236437.48</v>
      </c>
      <c r="G24" s="44">
        <f>D24+E24+F24</f>
        <v>400655269.81</v>
      </c>
      <c r="H24" s="129"/>
      <c r="I24" s="29">
        <v>400087454.98000002</v>
      </c>
      <c r="J24" s="29">
        <v>3056816.26</v>
      </c>
      <c r="K24" s="45">
        <f>H24+I24+J24</f>
        <v>403144271.24000001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375237698.33999997</v>
      </c>
      <c r="F25" s="29">
        <v>2717071.71</v>
      </c>
      <c r="G25" s="44">
        <f>D25+E25+F25</f>
        <v>377954770.05000001</v>
      </c>
      <c r="H25" s="29"/>
      <c r="I25" s="29">
        <v>375103411.38</v>
      </c>
      <c r="J25" s="29">
        <v>2493100.83</v>
      </c>
      <c r="K25" s="45">
        <f>H25+I25+J25</f>
        <v>377596512.20999998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/>
      <c r="E26" s="156">
        <v>375237698.33999997</v>
      </c>
      <c r="F26" s="156">
        <v>2717071.71</v>
      </c>
      <c r="G26" s="158">
        <f>D26+E26+F26</f>
        <v>377954770.05000001</v>
      </c>
      <c r="H26" s="156"/>
      <c r="I26" s="156">
        <v>375103411.38</v>
      </c>
      <c r="J26" s="156">
        <v>2493100.83</v>
      </c>
      <c r="K26" s="163">
        <f>H26+I26+J26</f>
        <v>377596512.20999998</v>
      </c>
      <c r="L26" s="165" t="s">
        <v>67</v>
      </c>
      <c r="M26" s="166" t="s">
        <v>21</v>
      </c>
    </row>
    <row r="27" spans="2:13" x14ac:dyDescent="0.2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22181133.989999998</v>
      </c>
      <c r="F28" s="73">
        <f t="shared" si="0"/>
        <v>519365.77</v>
      </c>
      <c r="G28" s="73">
        <f t="shared" si="0"/>
        <v>22700499.760000002</v>
      </c>
      <c r="H28" s="73">
        <f t="shared" si="0"/>
        <v>0</v>
      </c>
      <c r="I28" s="73">
        <f t="shared" si="0"/>
        <v>24984043.600000001</v>
      </c>
      <c r="J28" s="73">
        <f t="shared" si="0"/>
        <v>563715.43000000005</v>
      </c>
      <c r="K28" s="74">
        <f t="shared" si="0"/>
        <v>25547759.030000001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29"/>
      <c r="E29" s="29"/>
      <c r="F29" s="29"/>
      <c r="G29" s="44">
        <f>D29+E29+F29</f>
        <v>0</v>
      </c>
      <c r="H29" s="129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/>
      <c r="J31" s="156"/>
      <c r="K31" s="163">
        <f>H31+I31+J31</f>
        <v>0</v>
      </c>
      <c r="L31" s="165" t="s">
        <v>71</v>
      </c>
      <c r="M31" s="166" t="s">
        <v>26</v>
      </c>
    </row>
    <row r="32" spans="2:13" x14ac:dyDescent="0.2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29"/>
      <c r="E34" s="30">
        <v>385224204.36000001</v>
      </c>
      <c r="F34" s="30"/>
      <c r="G34" s="131">
        <f>D34+E34+F34</f>
        <v>385224204.36000001</v>
      </c>
      <c r="H34" s="129"/>
      <c r="I34" s="30">
        <v>222665498.81999999</v>
      </c>
      <c r="J34" s="30"/>
      <c r="K34" s="76">
        <f>H34+I34+J34</f>
        <v>222665498.81999999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>
        <v>869105.69</v>
      </c>
      <c r="E35" s="30">
        <v>1435154.44</v>
      </c>
      <c r="F35" s="30">
        <v>977902.58</v>
      </c>
      <c r="G35" s="131">
        <f>D35+E35+F35</f>
        <v>3282162.71</v>
      </c>
      <c r="H35" s="29">
        <v>788650</v>
      </c>
      <c r="I35" s="30">
        <v>2219042.2200000002</v>
      </c>
      <c r="J35" s="30">
        <v>1039818.18</v>
      </c>
      <c r="K35" s="76">
        <f>H35+I35+J35</f>
        <v>4047510.4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8"/>
      <c r="C38" s="79"/>
      <c r="D38" s="80"/>
      <c r="E38" s="80"/>
      <c r="F38" s="80"/>
      <c r="G38" s="80"/>
      <c r="H38" s="80"/>
      <c r="I38" s="80"/>
      <c r="J38" s="81" t="s">
        <v>117</v>
      </c>
      <c r="K38" s="80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2" t="s">
        <v>32</v>
      </c>
      <c r="D44" s="46"/>
      <c r="E44" s="46"/>
      <c r="F44" s="46"/>
      <c r="G44" s="83">
        <f>D44+E44+F44</f>
        <v>0</v>
      </c>
      <c r="H44" s="46"/>
      <c r="I44" s="46">
        <v>190000</v>
      </c>
      <c r="J44" s="46"/>
      <c r="K44" s="84">
        <f>H44+I44+J44</f>
        <v>190000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>
        <v>190000</v>
      </c>
      <c r="J45" s="156"/>
      <c r="K45" s="163">
        <f>H45+I45+J45</f>
        <v>190000</v>
      </c>
      <c r="L45" s="165" t="s">
        <v>77</v>
      </c>
      <c r="M45" s="166" t="s">
        <v>33</v>
      </c>
    </row>
    <row r="46" spans="2:13" x14ac:dyDescent="0.2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120</v>
      </c>
      <c r="C47" s="85" t="s">
        <v>118</v>
      </c>
      <c r="D47" s="32"/>
      <c r="E47" s="32"/>
      <c r="F47" s="32"/>
      <c r="G47" s="86">
        <f>D47+E47+F47</f>
        <v>0</v>
      </c>
      <c r="H47" s="32"/>
      <c r="I47" s="32"/>
      <c r="J47" s="32"/>
      <c r="K47" s="76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 x14ac:dyDescent="0.2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5" t="s">
        <v>123</v>
      </c>
      <c r="D50" s="32"/>
      <c r="E50" s="32"/>
      <c r="F50" s="32"/>
      <c r="G50" s="86">
        <f>D50+E50+F50</f>
        <v>0</v>
      </c>
      <c r="H50" s="32"/>
      <c r="I50" s="32"/>
      <c r="J50" s="32"/>
      <c r="K50" s="76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5" t="s">
        <v>35</v>
      </c>
      <c r="D51" s="32"/>
      <c r="E51" s="32"/>
      <c r="F51" s="32"/>
      <c r="G51" s="86">
        <f>D51+E51+F51</f>
        <v>0</v>
      </c>
      <c r="H51" s="32"/>
      <c r="I51" s="32"/>
      <c r="J51" s="32"/>
      <c r="K51" s="76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7" t="s">
        <v>126</v>
      </c>
      <c r="D52" s="31"/>
      <c r="E52" s="31">
        <v>29650.63</v>
      </c>
      <c r="F52" s="31"/>
      <c r="G52" s="86">
        <f>D52+E52+F52</f>
        <v>29650.63</v>
      </c>
      <c r="H52" s="31"/>
      <c r="I52" s="31">
        <v>15083.3</v>
      </c>
      <c r="J52" s="31"/>
      <c r="K52" s="76">
        <f>H52+I52+J52</f>
        <v>15083.3</v>
      </c>
      <c r="L52" s="1" t="s">
        <v>127</v>
      </c>
      <c r="M52" s="1" t="s">
        <v>126</v>
      </c>
    </row>
    <row r="53" spans="2:13" ht="22.5" thickBot="1" x14ac:dyDescent="0.25">
      <c r="B53" s="88" t="s">
        <v>265</v>
      </c>
      <c r="C53" s="89" t="s">
        <v>129</v>
      </c>
      <c r="D53" s="90">
        <f t="shared" ref="D53:K53" si="2">D28+D33+D34+D35+D44+D47+D50+D51+D52</f>
        <v>869105.69</v>
      </c>
      <c r="E53" s="90">
        <f t="shared" si="2"/>
        <v>408870143.42000002</v>
      </c>
      <c r="F53" s="90">
        <f t="shared" si="2"/>
        <v>1497268.35</v>
      </c>
      <c r="G53" s="90">
        <f t="shared" si="2"/>
        <v>411236517.45999998</v>
      </c>
      <c r="H53" s="90">
        <f t="shared" si="2"/>
        <v>788650</v>
      </c>
      <c r="I53" s="90">
        <f t="shared" si="2"/>
        <v>250073667.94</v>
      </c>
      <c r="J53" s="90">
        <f t="shared" si="2"/>
        <v>1603533.61</v>
      </c>
      <c r="K53" s="91">
        <f t="shared" si="2"/>
        <v>252465851.55000001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2"/>
      <c r="E54" s="93"/>
      <c r="F54" s="93"/>
      <c r="G54" s="93"/>
      <c r="H54" s="93"/>
      <c r="I54" s="93"/>
      <c r="J54" s="93"/>
      <c r="K54" s="94"/>
      <c r="L54" s="1"/>
      <c r="M54" s="1"/>
    </row>
    <row r="55" spans="2:13" x14ac:dyDescent="0.2">
      <c r="B55" s="95" t="s">
        <v>133</v>
      </c>
      <c r="C55" s="67" t="s">
        <v>131</v>
      </c>
      <c r="D55" s="73">
        <f t="shared" ref="D55:K55" si="3">D56+D58+D64</f>
        <v>0</v>
      </c>
      <c r="E55" s="73">
        <f t="shared" si="3"/>
        <v>3163460.77</v>
      </c>
      <c r="F55" s="73">
        <f t="shared" si="3"/>
        <v>244405.97</v>
      </c>
      <c r="G55" s="73">
        <f t="shared" si="3"/>
        <v>3407866.74</v>
      </c>
      <c r="H55" s="73">
        <f t="shared" si="3"/>
        <v>0</v>
      </c>
      <c r="I55" s="73">
        <f t="shared" si="3"/>
        <v>2826222.05</v>
      </c>
      <c r="J55" s="73">
        <f t="shared" si="3"/>
        <v>199944.53</v>
      </c>
      <c r="K55" s="125">
        <f t="shared" si="3"/>
        <v>3026166.58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54" t="s">
        <v>134</v>
      </c>
      <c r="D56" s="156"/>
      <c r="E56" s="156">
        <v>3163460.77</v>
      </c>
      <c r="F56" s="156">
        <v>244405.97</v>
      </c>
      <c r="G56" s="158">
        <f>D56+E56+F56</f>
        <v>3407866.74</v>
      </c>
      <c r="H56" s="156"/>
      <c r="I56" s="156">
        <v>2826222.05</v>
      </c>
      <c r="J56" s="156">
        <v>199944.53</v>
      </c>
      <c r="K56" s="163">
        <f>H56+I56+J56</f>
        <v>3026166.58</v>
      </c>
      <c r="L56" s="165" t="s">
        <v>135</v>
      </c>
      <c r="M56" s="166" t="s">
        <v>134</v>
      </c>
    </row>
    <row r="57" spans="2:13" ht="22.5" x14ac:dyDescent="0.2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6" t="s">
        <v>136</v>
      </c>
      <c r="C58" s="67" t="s">
        <v>137</v>
      </c>
      <c r="D58" s="29"/>
      <c r="E58" s="30"/>
      <c r="F58" s="30"/>
      <c r="G58" s="131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7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">
      <c r="B60" s="98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99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">
      <c r="B62" s="100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1" t="s">
        <v>143</v>
      </c>
      <c r="C63" s="67" t="s">
        <v>144</v>
      </c>
      <c r="D63" s="29"/>
      <c r="E63" s="30"/>
      <c r="F63" s="30"/>
      <c r="G63" s="131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6" t="s">
        <v>146</v>
      </c>
      <c r="C64" s="67" t="s">
        <v>147</v>
      </c>
      <c r="D64" s="29"/>
      <c r="E64" s="30"/>
      <c r="F64" s="30"/>
      <c r="G64" s="131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131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154</v>
      </c>
      <c r="C68" s="67" t="s">
        <v>155</v>
      </c>
      <c r="D68" s="29">
        <v>120546800</v>
      </c>
      <c r="E68" s="30">
        <v>287829400.01999998</v>
      </c>
      <c r="F68" s="30">
        <v>1559454.67</v>
      </c>
      <c r="G68" s="131">
        <f>D68+E68+F68</f>
        <v>409935654.69</v>
      </c>
      <c r="H68" s="29">
        <v>119107100</v>
      </c>
      <c r="I68" s="30">
        <v>300645800</v>
      </c>
      <c r="J68" s="32">
        <v>7666260.7699999996</v>
      </c>
      <c r="K68" s="71">
        <f>H68+I68+J68</f>
        <v>427419160.76999998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54" t="s">
        <v>156</v>
      </c>
      <c r="D69" s="156">
        <v>79135300</v>
      </c>
      <c r="E69" s="156">
        <v>193961200</v>
      </c>
      <c r="F69" s="156"/>
      <c r="G69" s="158">
        <f>D69+E69+F69</f>
        <v>273096500</v>
      </c>
      <c r="H69" s="156">
        <v>87371100</v>
      </c>
      <c r="I69" s="156">
        <v>204680900</v>
      </c>
      <c r="J69" s="156"/>
      <c r="K69" s="163">
        <f>H69+I69+J69</f>
        <v>292052000</v>
      </c>
      <c r="L69" s="165" t="s">
        <v>161</v>
      </c>
      <c r="M69" s="166" t="s">
        <v>156</v>
      </c>
    </row>
    <row r="70" spans="2:13" x14ac:dyDescent="0.2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157</v>
      </c>
      <c r="C71" s="67" t="s">
        <v>37</v>
      </c>
      <c r="D71" s="29"/>
      <c r="E71" s="29">
        <v>289247.95</v>
      </c>
      <c r="F71" s="29">
        <v>182351.1</v>
      </c>
      <c r="G71" s="44">
        <f>D71+E71+F71</f>
        <v>471599.05</v>
      </c>
      <c r="H71" s="29"/>
      <c r="I71" s="29">
        <v>324673.82</v>
      </c>
      <c r="J71" s="29">
        <v>84803.94</v>
      </c>
      <c r="K71" s="76">
        <f>H71+I71+J71</f>
        <v>409477.76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8"/>
      <c r="C74" s="79"/>
      <c r="D74" s="80"/>
      <c r="E74" s="80"/>
      <c r="F74" s="80"/>
      <c r="G74" s="80"/>
      <c r="H74" s="80"/>
      <c r="I74" s="80"/>
      <c r="J74" s="81" t="s">
        <v>159</v>
      </c>
      <c r="K74" s="80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6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2" t="s">
        <v>224</v>
      </c>
      <c r="C86" s="85" t="s">
        <v>225</v>
      </c>
      <c r="D86" s="32"/>
      <c r="E86" s="32"/>
      <c r="F86" s="32"/>
      <c r="G86" s="103">
        <f>D86+E86+F86</f>
        <v>0</v>
      </c>
      <c r="H86" s="32"/>
      <c r="I86" s="32"/>
      <c r="J86" s="32"/>
      <c r="K86" s="104">
        <f>H86+I86+J86</f>
        <v>0</v>
      </c>
      <c r="L86" s="105" t="s">
        <v>226</v>
      </c>
      <c r="M86" s="1" t="s">
        <v>225</v>
      </c>
    </row>
    <row r="87" spans="2:13" s="33" customFormat="1" ht="22.5" thickBot="1" x14ac:dyDescent="0.25">
      <c r="B87" s="106" t="s">
        <v>263</v>
      </c>
      <c r="C87" s="77" t="s">
        <v>173</v>
      </c>
      <c r="D87" s="107">
        <f t="shared" ref="D87:K87" si="4">D55+D65+D68+D71+D80+D83+D86</f>
        <v>120546800</v>
      </c>
      <c r="E87" s="107">
        <f t="shared" si="4"/>
        <v>291282108.74000001</v>
      </c>
      <c r="F87" s="107">
        <f t="shared" si="4"/>
        <v>1986211.74</v>
      </c>
      <c r="G87" s="107">
        <f t="shared" si="4"/>
        <v>413815120.48000002</v>
      </c>
      <c r="H87" s="107">
        <f t="shared" si="4"/>
        <v>119107100</v>
      </c>
      <c r="I87" s="107">
        <f t="shared" si="4"/>
        <v>303796695.87</v>
      </c>
      <c r="J87" s="107">
        <f t="shared" si="4"/>
        <v>7951009.2400000002</v>
      </c>
      <c r="K87" s="108">
        <f t="shared" si="4"/>
        <v>430854805.11000001</v>
      </c>
      <c r="L87" s="1" t="s">
        <v>174</v>
      </c>
      <c r="M87" s="1" t="s">
        <v>173</v>
      </c>
    </row>
    <row r="88" spans="2:13" s="33" customFormat="1" ht="13.5" thickBot="1" x14ac:dyDescent="0.25">
      <c r="B88" s="109" t="s">
        <v>175</v>
      </c>
      <c r="C88" s="89" t="s">
        <v>176</v>
      </c>
      <c r="D88" s="128">
        <f t="shared" ref="D88:K88" si="5">D53+D87</f>
        <v>121415905.69</v>
      </c>
      <c r="E88" s="128">
        <f t="shared" si="5"/>
        <v>700152252.15999997</v>
      </c>
      <c r="F88" s="128">
        <f t="shared" si="5"/>
        <v>3483480.09</v>
      </c>
      <c r="G88" s="128">
        <f t="shared" si="5"/>
        <v>825051637.94000006</v>
      </c>
      <c r="H88" s="128">
        <f t="shared" si="5"/>
        <v>119895750</v>
      </c>
      <c r="I88" s="128">
        <f t="shared" si="5"/>
        <v>553870363.80999994</v>
      </c>
      <c r="J88" s="128">
        <f t="shared" si="5"/>
        <v>9554542.8499999996</v>
      </c>
      <c r="K88" s="127">
        <f t="shared" si="5"/>
        <v>683320656.65999997</v>
      </c>
      <c r="L88" s="1" t="s">
        <v>177</v>
      </c>
      <c r="M88" s="1" t="s">
        <v>176</v>
      </c>
    </row>
    <row r="89" spans="2:13" s="33" customFormat="1" ht="18.75" customHeight="1" x14ac:dyDescent="0.2">
      <c r="B89" s="110"/>
      <c r="C89" s="105"/>
      <c r="D89" s="111"/>
      <c r="E89" s="111"/>
      <c r="F89" s="111"/>
      <c r="G89" s="111"/>
      <c r="H89" s="111"/>
      <c r="I89" s="111"/>
      <c r="J89" s="112" t="s">
        <v>222</v>
      </c>
      <c r="K89" s="111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3">
        <v>3</v>
      </c>
      <c r="E94" s="113">
        <v>4</v>
      </c>
      <c r="F94" s="113">
        <v>5</v>
      </c>
      <c r="G94" s="113">
        <v>6</v>
      </c>
      <c r="H94" s="113">
        <v>7</v>
      </c>
      <c r="I94" s="113">
        <v>8</v>
      </c>
      <c r="J94" s="113">
        <v>9</v>
      </c>
      <c r="K94" s="114">
        <v>10</v>
      </c>
      <c r="L94" s="1"/>
      <c r="M94" s="1"/>
    </row>
    <row r="95" spans="2:13" s="33" customFormat="1" ht="20.100000000000001" customHeight="1" x14ac:dyDescent="0.2">
      <c r="B95" s="115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5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181</v>
      </c>
      <c r="C99" s="67" t="s">
        <v>39</v>
      </c>
      <c r="D99" s="29"/>
      <c r="E99" s="30">
        <v>44347.4</v>
      </c>
      <c r="F99" s="30">
        <v>233805.76</v>
      </c>
      <c r="G99" s="131">
        <f>D99+E99+F99</f>
        <v>278153.15999999997</v>
      </c>
      <c r="H99" s="30"/>
      <c r="I99" s="30"/>
      <c r="J99" s="30">
        <v>200000</v>
      </c>
      <c r="K99" s="45">
        <f>H99+I99+J99</f>
        <v>200000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/>
      <c r="E102" s="30">
        <v>1450581.2</v>
      </c>
      <c r="F102" s="30">
        <v>626.91</v>
      </c>
      <c r="G102" s="131">
        <f>D102+E102+F102</f>
        <v>1451208.11</v>
      </c>
      <c r="H102" s="30"/>
      <c r="I102" s="30">
        <v>61807.26</v>
      </c>
      <c r="J102" s="30">
        <v>7042.36</v>
      </c>
      <c r="K102" s="45">
        <f>H102+I102+J102</f>
        <v>68849.62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2.5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6" t="s">
        <v>191</v>
      </c>
      <c r="C106" s="67" t="s">
        <v>192</v>
      </c>
      <c r="D106" s="29"/>
      <c r="E106" s="30"/>
      <c r="F106" s="30"/>
      <c r="G106" s="131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6" t="s">
        <v>46</v>
      </c>
      <c r="C107" s="67" t="s">
        <v>194</v>
      </c>
      <c r="D107" s="29"/>
      <c r="E107" s="30"/>
      <c r="F107" s="30"/>
      <c r="G107" s="131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6" t="s">
        <v>85</v>
      </c>
      <c r="C108" s="67" t="s">
        <v>195</v>
      </c>
      <c r="D108" s="29"/>
      <c r="E108" s="30"/>
      <c r="F108" s="30"/>
      <c r="G108" s="131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>
        <v>1034177.75</v>
      </c>
      <c r="G109" s="131">
        <f>D109+E109+F109</f>
        <v>1034177.75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29"/>
      <c r="E112" s="32">
        <v>766690136.75999999</v>
      </c>
      <c r="F112" s="32">
        <v>177777</v>
      </c>
      <c r="G112" s="131">
        <f>D112+E112+F112</f>
        <v>766867913.75999999</v>
      </c>
      <c r="H112" s="130"/>
      <c r="I112" s="32">
        <v>607787409.92999995</v>
      </c>
      <c r="J112" s="32">
        <v>320463</v>
      </c>
      <c r="K112" s="71">
        <f>H112+I112+J112</f>
        <v>608107872.92999995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120546800</v>
      </c>
      <c r="E113" s="29">
        <v>287829400</v>
      </c>
      <c r="F113" s="29"/>
      <c r="G113" s="131">
        <f>D113+E113+F113</f>
        <v>408376200</v>
      </c>
      <c r="H113" s="29">
        <v>119107100</v>
      </c>
      <c r="I113" s="29">
        <v>300645800</v>
      </c>
      <c r="J113" s="29">
        <v>7296675</v>
      </c>
      <c r="K113" s="71">
        <f>H113+I113+J113</f>
        <v>427049575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5" t="s">
        <v>204</v>
      </c>
      <c r="D114" s="29"/>
      <c r="E114" s="29">
        <v>3477490.7</v>
      </c>
      <c r="F114" s="29">
        <v>660669.87</v>
      </c>
      <c r="G114" s="131">
        <f>D114+E114+F114</f>
        <v>4138160.57</v>
      </c>
      <c r="H114" s="29">
        <v>113639.26</v>
      </c>
      <c r="I114" s="29">
        <v>3324114.78</v>
      </c>
      <c r="J114" s="29">
        <v>596474.66</v>
      </c>
      <c r="K114" s="71">
        <f>H114+I114+J114</f>
        <v>4034228.7</v>
      </c>
      <c r="L114" s="1" t="s">
        <v>207</v>
      </c>
      <c r="M114" s="1" t="s">
        <v>204</v>
      </c>
    </row>
    <row r="115" spans="2:13" s="33" customFormat="1" ht="22.5" thickBot="1" x14ac:dyDescent="0.25">
      <c r="B115" s="116" t="s">
        <v>264</v>
      </c>
      <c r="C115" s="77" t="s">
        <v>206</v>
      </c>
      <c r="D115" s="117">
        <f t="shared" ref="D115:K115" si="6">D96+D99+D102+D103+D109+D112+D113+D114</f>
        <v>120546800</v>
      </c>
      <c r="E115" s="117">
        <f t="shared" si="6"/>
        <v>1059491956.0599999</v>
      </c>
      <c r="F115" s="117">
        <f t="shared" si="6"/>
        <v>2107057.29</v>
      </c>
      <c r="G115" s="117">
        <f t="shared" si="6"/>
        <v>1182145813.3499999</v>
      </c>
      <c r="H115" s="117">
        <f t="shared" si="6"/>
        <v>119220739.26000001</v>
      </c>
      <c r="I115" s="117">
        <f t="shared" si="6"/>
        <v>911819131.97000003</v>
      </c>
      <c r="J115" s="117">
        <f t="shared" si="6"/>
        <v>8420655.0199999996</v>
      </c>
      <c r="K115" s="118">
        <f t="shared" si="6"/>
        <v>1039460526.25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19"/>
      <c r="D116" s="120"/>
      <c r="E116" s="121"/>
      <c r="F116" s="121"/>
      <c r="G116" s="121"/>
      <c r="H116" s="121"/>
      <c r="I116" s="121"/>
      <c r="J116" s="121"/>
      <c r="K116" s="122"/>
      <c r="L116" s="1"/>
      <c r="M116" s="1"/>
    </row>
    <row r="117" spans="2:13" s="33" customFormat="1" ht="13.5" thickBot="1" x14ac:dyDescent="0.25">
      <c r="B117" s="123" t="s">
        <v>205</v>
      </c>
      <c r="C117" s="67" t="s">
        <v>89</v>
      </c>
      <c r="D117" s="29">
        <v>869105.69</v>
      </c>
      <c r="E117" s="29">
        <v>-359339703.89999998</v>
      </c>
      <c r="F117" s="29">
        <v>1376422.8</v>
      </c>
      <c r="G117" s="44">
        <f>D117+E117+F117</f>
        <v>-357094175.41000003</v>
      </c>
      <c r="H117" s="29">
        <v>675010.74</v>
      </c>
      <c r="I117" s="29">
        <v>-357948768.16000003</v>
      </c>
      <c r="J117" s="29">
        <v>1133887.83</v>
      </c>
      <c r="K117" s="45">
        <f>H117+I117+J117</f>
        <v>-356139869.58999997</v>
      </c>
      <c r="L117" s="1" t="s">
        <v>90</v>
      </c>
      <c r="M117" s="1" t="s">
        <v>89</v>
      </c>
    </row>
    <row r="118" spans="2:13" ht="13.5" thickBot="1" x14ac:dyDescent="0.25">
      <c r="B118" s="109" t="s">
        <v>211</v>
      </c>
      <c r="C118" s="89" t="s">
        <v>210</v>
      </c>
      <c r="D118" s="126">
        <f t="shared" ref="D118:K118" si="7">D115+D117</f>
        <v>121415905.69</v>
      </c>
      <c r="E118" s="126">
        <f t="shared" si="7"/>
        <v>700152252.15999997</v>
      </c>
      <c r="F118" s="126">
        <f t="shared" si="7"/>
        <v>3483480.09</v>
      </c>
      <c r="G118" s="126">
        <f t="shared" si="7"/>
        <v>825051637.94000006</v>
      </c>
      <c r="H118" s="126">
        <f t="shared" si="7"/>
        <v>119895750</v>
      </c>
      <c r="I118" s="126">
        <f t="shared" si="7"/>
        <v>553870363.80999994</v>
      </c>
      <c r="J118" s="126">
        <f t="shared" si="7"/>
        <v>9554542.8499999996</v>
      </c>
      <c r="K118" s="127">
        <f t="shared" si="7"/>
        <v>683320656.65999997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4"/>
      <c r="G119" s="124"/>
      <c r="H119" s="124"/>
      <c r="I119" s="124"/>
      <c r="J119" s="124"/>
      <c r="K119" s="124"/>
      <c r="L119" s="124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4"/>
      <c r="G120" s="124"/>
      <c r="H120" s="124"/>
      <c r="I120" s="124"/>
      <c r="J120" s="124"/>
      <c r="K120" s="124"/>
      <c r="L120" s="124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 t="s">
        <v>248</v>
      </c>
      <c r="D122" s="153"/>
      <c r="E122" s="153"/>
      <c r="G122" s="35" t="s">
        <v>56</v>
      </c>
      <c r="H122" s="171"/>
      <c r="I122" s="171"/>
      <c r="J122" s="140" t="s">
        <v>250</v>
      </c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25">
      <c r="B135" s="2" t="s">
        <v>237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227</v>
      </c>
      <c r="G136" s="193"/>
      <c r="H136" s="198"/>
      <c r="I136" s="198"/>
      <c r="J136" s="199"/>
    </row>
    <row r="137" spans="2:11" hidden="1" x14ac:dyDescent="0.2">
      <c r="F137" s="175" t="s">
        <v>228</v>
      </c>
      <c r="G137" s="176"/>
      <c r="H137" s="179"/>
      <c r="I137" s="179"/>
      <c r="J137" s="180"/>
    </row>
    <row r="138" spans="2:11" hidden="1" x14ac:dyDescent="0.2">
      <c r="F138" s="175" t="s">
        <v>229</v>
      </c>
      <c r="G138" s="176"/>
      <c r="H138" s="181"/>
      <c r="I138" s="181"/>
      <c r="J138" s="182"/>
    </row>
    <row r="139" spans="2:11" hidden="1" x14ac:dyDescent="0.2">
      <c r="F139" s="175" t="s">
        <v>230</v>
      </c>
      <c r="G139" s="176"/>
      <c r="H139" s="181"/>
      <c r="I139" s="181"/>
      <c r="J139" s="182"/>
    </row>
    <row r="140" spans="2:11" hidden="1" x14ac:dyDescent="0.2">
      <c r="F140" s="175" t="s">
        <v>231</v>
      </c>
      <c r="G140" s="176"/>
      <c r="H140" s="181"/>
      <c r="I140" s="181"/>
      <c r="J140" s="182"/>
    </row>
    <row r="141" spans="2:11" hidden="1" x14ac:dyDescent="0.2">
      <c r="F141" s="175" t="s">
        <v>232</v>
      </c>
      <c r="G141" s="176"/>
      <c r="H141" s="179"/>
      <c r="I141" s="179"/>
      <c r="J141" s="180"/>
    </row>
    <row r="142" spans="2:11" hidden="1" x14ac:dyDescent="0.2">
      <c r="F142" s="175" t="s">
        <v>233</v>
      </c>
      <c r="G142" s="176"/>
      <c r="H142" s="179"/>
      <c r="I142" s="179"/>
      <c r="J142" s="180"/>
    </row>
    <row r="143" spans="2:11" hidden="1" x14ac:dyDescent="0.2">
      <c r="F143" s="175" t="s">
        <v>234</v>
      </c>
      <c r="G143" s="176"/>
      <c r="H143" s="181"/>
      <c r="I143" s="181"/>
      <c r="J143" s="182"/>
    </row>
    <row r="144" spans="2:11" ht="13.5" hidden="1" thickBot="1" x14ac:dyDescent="0.25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236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CAO</cp:lastModifiedBy>
  <cp:lastPrinted>2023-04-03T09:21:13Z</cp:lastPrinted>
  <dcterms:created xsi:type="dcterms:W3CDTF">2011-04-05T12:25:02Z</dcterms:created>
  <dcterms:modified xsi:type="dcterms:W3CDTF">2023-04-03T09:21:26Z</dcterms:modified>
</cp:coreProperties>
</file>